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320" windowWidth="13695" windowHeight="6885"/>
  </bookViews>
  <sheets>
    <sheet name="乗用車時間別" sheetId="1" r:id="rId1"/>
  </sheets>
  <externalReferences>
    <externalReference r:id="rId2"/>
  </externalReferences>
  <definedNames>
    <definedName name="_xlnm.Print_Area" localSheetId="0">乗用車時間別!$A$1:$L$49</definedName>
  </definedNames>
  <calcPr calcId="125725"/>
</workbook>
</file>

<file path=xl/calcChain.xml><?xml version="1.0" encoding="utf-8"?>
<calcChain xmlns="http://schemas.openxmlformats.org/spreadsheetml/2006/main">
  <c r="B48" i="1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49"/>
  <c r="K49"/>
  <c r="J49"/>
  <c r="I49"/>
  <c r="H49"/>
  <c r="G49"/>
  <c r="F49"/>
  <c r="E49"/>
  <c r="D49"/>
  <c r="L8"/>
  <c r="L7"/>
  <c r="L6"/>
  <c r="L36"/>
  <c r="L35"/>
  <c r="L34"/>
  <c r="K34"/>
  <c r="J34"/>
  <c r="I34"/>
  <c r="H34"/>
  <c r="G34"/>
  <c r="F34"/>
  <c r="E34"/>
  <c r="D34"/>
  <c r="E37" l="1"/>
  <c r="D28"/>
  <c r="E28"/>
  <c r="F28"/>
  <c r="G28"/>
  <c r="H28"/>
  <c r="I28"/>
  <c r="J28"/>
  <c r="K28"/>
  <c r="L11"/>
  <c r="L38"/>
  <c r="L39"/>
  <c r="L40"/>
  <c r="L41"/>
  <c r="L42"/>
  <c r="L43"/>
  <c r="L44"/>
  <c r="L45"/>
  <c r="L46"/>
  <c r="L47"/>
  <c r="L48"/>
  <c r="D6"/>
  <c r="K37"/>
  <c r="J37"/>
  <c r="I37"/>
  <c r="H37"/>
  <c r="G37"/>
  <c r="F37"/>
  <c r="D37"/>
  <c r="L33"/>
  <c r="L32"/>
  <c r="L31"/>
  <c r="L30"/>
  <c r="L29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0"/>
  <c r="L9"/>
  <c r="K6"/>
  <c r="J6"/>
  <c r="I6"/>
  <c r="H6"/>
  <c r="G6"/>
  <c r="F6"/>
  <c r="E6"/>
  <c r="L5"/>
  <c r="L12" l="1"/>
  <c r="L37"/>
  <c r="L28"/>
  <c r="L21"/>
</calcChain>
</file>

<file path=xl/sharedStrings.xml><?xml version="1.0" encoding="utf-8"?>
<sst xmlns="http://schemas.openxmlformats.org/spreadsheetml/2006/main" count="102" uniqueCount="100">
  <si>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</si>
  <si>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</si>
  <si>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</si>
  <si>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</si>
  <si>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</si>
  <si>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</si>
  <si>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</si>
  <si>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</si>
  <si>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</si>
  <si>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</si>
  <si>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</si>
  <si>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</si>
  <si>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</si>
  <si>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</si>
  <si>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</si>
  <si>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</si>
  <si>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</si>
  <si>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</si>
  <si>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</si>
  <si>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</si>
  <si>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</si>
  <si>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</si>
  <si>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</si>
  <si>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</si>
  <si>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</si>
  <si>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</si>
  <si>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</si>
  <si>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</si>
  <si>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</si>
  <si>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</si>
  <si>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</si>
  <si>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</si>
  <si>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</si>
  <si>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</si>
  <si>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</si>
  <si>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</si>
  <si>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</si>
  <si>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</si>
  <si>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</si>
  <si>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</si>
  <si>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</si>
  <si>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</si>
  <si>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</si>
  <si>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</si>
  <si>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</si>
  <si>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</si>
  <si>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</si>
  <si>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</si>
  <si>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</si>
  <si>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</si>
  <si>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</si>
  <si>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</si>
  <si>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</si>
  <si>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</si>
  <si>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</si>
  <si>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</si>
  <si>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</si>
  <si>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</si>
  <si>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</si>
  <si>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</si>
  <si>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</si>
  <si>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</si>
  <si>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</si>
  <si>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</si>
  <si>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</si>
  <si>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</si>
  <si>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</si>
  <si>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</si>
  <si>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</si>
  <si>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</si>
  <si>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</si>
  <si>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</si>
  <si>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</si>
  <si>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</si>
  <si>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</si>
  <si>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</si>
  <si>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</si>
  <si>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</si>
  <si>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</si>
  <si>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</si>
  <si>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</si>
  <si>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</si>
  <si>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</si>
  <si>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</si>
  <si>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</si>
  <si>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</si>
  <si>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</si>
  <si>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</si>
  <si>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</si>
  <si>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</si>
  <si>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</si>
  <si>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</si>
  <si>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</si>
  <si>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</si>
  <si>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</si>
  <si>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</si>
  <si>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神明町→吉田大橋</t>
    <phoneticPr fontId="3"/>
  </si>
  <si>
    <t>神明町←吉田大橋</t>
    <phoneticPr fontId="3"/>
  </si>
  <si>
    <t>21-1</t>
    <phoneticPr fontId="3"/>
  </si>
  <si>
    <t>21-2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</si>
</sst>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 applyAlignment="1"/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14" xfId="1" quotePrefix="1" applyFont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  <row r="48">
          <cell r="B48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topLeftCell="A13" zoomScale="73" zoomScaleNormal="73" workbookViewId="0">
      <selection activeCell="A37" sqref="A3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99">
        <v>41569</v>
      </c>
    </row>
    <row r="2" spans="1:12" ht="8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 t="s">
        <v>0</v>
      </c>
      <c r="B3" s="104" t="s">
        <v>0</v>
      </c>
      <c r="C3" s="106" t="s">
        <v>1</v>
      </c>
      <c r="D3" s="108" t="s">
        <v>2</v>
      </c>
      <c r="E3" s="109"/>
      <c r="F3" s="109"/>
      <c r="G3" s="109"/>
      <c r="H3" s="109"/>
      <c r="I3" s="109"/>
      <c r="J3" s="109"/>
      <c r="K3" s="109"/>
      <c r="L3" s="110"/>
    </row>
    <row r="4" spans="1:12" ht="14.25" thickBot="1">
      <c r="A4" s="4" t="s">
        <v>3</v>
      </c>
      <c r="B4" s="105"/>
      <c r="C4" s="107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1483</v>
      </c>
      <c r="E5" s="13">
        <v>1524</v>
      </c>
      <c r="F5" s="13">
        <v>1524</v>
      </c>
      <c r="G5" s="13">
        <v>1555</v>
      </c>
      <c r="H5" s="13">
        <v>1432</v>
      </c>
      <c r="I5" s="13">
        <v>1539</v>
      </c>
      <c r="J5" s="13">
        <v>1555</v>
      </c>
      <c r="K5" s="14">
        <v>1577</v>
      </c>
      <c r="L5" s="15">
        <f>SUM(D5:K5)</f>
        <v>12189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2740</v>
      </c>
      <c r="E6" s="20">
        <f t="shared" si="0"/>
        <v>2543</v>
      </c>
      <c r="F6" s="20">
        <f t="shared" si="0"/>
        <v>2033</v>
      </c>
      <c r="G6" s="20">
        <f t="shared" si="0"/>
        <v>2148</v>
      </c>
      <c r="H6" s="20">
        <f t="shared" si="0"/>
        <v>2199</v>
      </c>
      <c r="I6" s="20">
        <f t="shared" si="0"/>
        <v>2309</v>
      </c>
      <c r="J6" s="20">
        <f t="shared" si="0"/>
        <v>2292</v>
      </c>
      <c r="K6" s="21">
        <f t="shared" si="0"/>
        <v>2493</v>
      </c>
      <c r="L6" s="64">
        <f t="shared" si="0"/>
        <v>18757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1208</v>
      </c>
      <c r="E7" s="27">
        <v>1338</v>
      </c>
      <c r="F7" s="28">
        <v>1053</v>
      </c>
      <c r="G7" s="28">
        <v>1078</v>
      </c>
      <c r="H7" s="28">
        <v>1122</v>
      </c>
      <c r="I7" s="28">
        <v>1279</v>
      </c>
      <c r="J7" s="28">
        <v>1199</v>
      </c>
      <c r="K7" s="29">
        <v>1293</v>
      </c>
      <c r="L7" s="69">
        <f t="shared" ref="L7:L8" si="1">SUM(D7:K7)</f>
        <v>9570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1">
        <v>1532</v>
      </c>
      <c r="E8" s="32">
        <v>1205</v>
      </c>
      <c r="F8" s="33">
        <v>980</v>
      </c>
      <c r="G8" s="33">
        <v>1070</v>
      </c>
      <c r="H8" s="33">
        <v>1077</v>
      </c>
      <c r="I8" s="33">
        <v>1030</v>
      </c>
      <c r="J8" s="33">
        <v>1093</v>
      </c>
      <c r="K8" s="34">
        <v>1200</v>
      </c>
      <c r="L8" s="60">
        <f t="shared" si="1"/>
        <v>9187</v>
      </c>
    </row>
    <row r="9" spans="1:12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641</v>
      </c>
      <c r="E9" s="40">
        <v>678</v>
      </c>
      <c r="F9" s="41">
        <v>698</v>
      </c>
      <c r="G9" s="41">
        <v>621</v>
      </c>
      <c r="H9" s="41">
        <v>621</v>
      </c>
      <c r="I9" s="41">
        <v>622</v>
      </c>
      <c r="J9" s="41">
        <v>699</v>
      </c>
      <c r="K9" s="42">
        <v>653</v>
      </c>
      <c r="L9" s="43">
        <f t="shared" ref="L9:L48" si="2">SUM(D9:K9)</f>
        <v>5233</v>
      </c>
    </row>
    <row r="10" spans="1:12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1287</v>
      </c>
      <c r="E10" s="40">
        <v>974</v>
      </c>
      <c r="F10" s="41">
        <v>830</v>
      </c>
      <c r="G10" s="41">
        <v>885</v>
      </c>
      <c r="H10" s="41">
        <v>838</v>
      </c>
      <c r="I10" s="41">
        <v>867</v>
      </c>
      <c r="J10" s="41">
        <v>943</v>
      </c>
      <c r="K10" s="42">
        <v>904</v>
      </c>
      <c r="L10" s="44">
        <f t="shared" si="2"/>
        <v>7528</v>
      </c>
    </row>
    <row r="11" spans="1:12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606</v>
      </c>
      <c r="E11" s="40">
        <v>654</v>
      </c>
      <c r="F11" s="41">
        <v>723</v>
      </c>
      <c r="G11" s="41">
        <v>712</v>
      </c>
      <c r="H11" s="41">
        <v>748</v>
      </c>
      <c r="I11" s="41">
        <v>760</v>
      </c>
      <c r="J11" s="41">
        <v>690</v>
      </c>
      <c r="K11" s="42">
        <v>770</v>
      </c>
      <c r="L11" s="44">
        <f>SUM(D11:K11)</f>
        <v>5663</v>
      </c>
    </row>
    <row r="12" spans="1:12" ht="17.2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3">SUM(D13:D14)</f>
        <v>1842</v>
      </c>
      <c r="E12" s="49">
        <f t="shared" si="3"/>
        <v>1745</v>
      </c>
      <c r="F12" s="49">
        <f t="shared" si="3"/>
        <v>1533</v>
      </c>
      <c r="G12" s="49">
        <f t="shared" si="3"/>
        <v>1617</v>
      </c>
      <c r="H12" s="49">
        <f t="shared" si="3"/>
        <v>1244</v>
      </c>
      <c r="I12" s="49">
        <f t="shared" si="3"/>
        <v>1327</v>
      </c>
      <c r="J12" s="49">
        <f t="shared" si="3"/>
        <v>1406</v>
      </c>
      <c r="K12" s="50">
        <f t="shared" si="3"/>
        <v>1428</v>
      </c>
      <c r="L12" s="51">
        <f t="shared" si="3"/>
        <v>12142</v>
      </c>
    </row>
    <row r="13" spans="1:12" ht="17.25">
      <c r="A13" s="52" t="s">
        <v>27</v>
      </c>
      <c r="B13" s="24" t="str">
        <f>[1]歩行者男時間別!B13</f>
        <v xml:space="preserve">  伝 馬 町 （豊川信用金庫　三ノ輪支店）</v>
      </c>
      <c r="C13" s="25" t="s">
        <v>92</v>
      </c>
      <c r="D13" s="26">
        <v>824</v>
      </c>
      <c r="E13" s="27">
        <v>829</v>
      </c>
      <c r="F13" s="28">
        <v>719</v>
      </c>
      <c r="G13" s="28">
        <v>815</v>
      </c>
      <c r="H13" s="28">
        <v>488</v>
      </c>
      <c r="I13" s="28">
        <v>510</v>
      </c>
      <c r="J13" s="28">
        <v>629</v>
      </c>
      <c r="K13" s="29">
        <v>628</v>
      </c>
      <c r="L13" s="30">
        <f t="shared" si="2"/>
        <v>5442</v>
      </c>
    </row>
    <row r="14" spans="1:12" ht="17.25">
      <c r="A14" s="53" t="s">
        <v>28</v>
      </c>
      <c r="B14" s="54" t="str">
        <f>[1]歩行者男時間別!B14</f>
        <v xml:space="preserve">  伝 馬 町 （豊川信用金庫　三ノ輪支店）</v>
      </c>
      <c r="C14" s="55" t="s">
        <v>29</v>
      </c>
      <c r="D14" s="56">
        <v>1018</v>
      </c>
      <c r="E14" s="57">
        <v>916</v>
      </c>
      <c r="F14" s="58">
        <v>814</v>
      </c>
      <c r="G14" s="58">
        <v>802</v>
      </c>
      <c r="H14" s="58">
        <v>756</v>
      </c>
      <c r="I14" s="58">
        <v>817</v>
      </c>
      <c r="J14" s="58">
        <v>777</v>
      </c>
      <c r="K14" s="59">
        <v>800</v>
      </c>
      <c r="L14" s="60">
        <f t="shared" si="2"/>
        <v>6700</v>
      </c>
    </row>
    <row r="15" spans="1:12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1827</v>
      </c>
      <c r="E15" s="40">
        <v>1188</v>
      </c>
      <c r="F15" s="41">
        <v>1394</v>
      </c>
      <c r="G15" s="41">
        <v>1854</v>
      </c>
      <c r="H15" s="41">
        <v>1697</v>
      </c>
      <c r="I15" s="41">
        <v>1464</v>
      </c>
      <c r="J15" s="41">
        <v>1436</v>
      </c>
      <c r="K15" s="42">
        <v>1906</v>
      </c>
      <c r="L15" s="44">
        <f t="shared" si="2"/>
        <v>12766</v>
      </c>
    </row>
    <row r="16" spans="1:12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1683</v>
      </c>
      <c r="E16" s="40">
        <v>1356</v>
      </c>
      <c r="F16" s="41">
        <v>1342</v>
      </c>
      <c r="G16" s="41">
        <v>1261</v>
      </c>
      <c r="H16" s="41">
        <v>1301</v>
      </c>
      <c r="I16" s="41">
        <v>1233</v>
      </c>
      <c r="J16" s="41">
        <v>1352</v>
      </c>
      <c r="K16" s="42">
        <v>1497</v>
      </c>
      <c r="L16" s="44">
        <f t="shared" si="2"/>
        <v>11025</v>
      </c>
    </row>
    <row r="17" spans="1:13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896</v>
      </c>
      <c r="E17" s="40">
        <v>1008</v>
      </c>
      <c r="F17" s="41">
        <v>1119</v>
      </c>
      <c r="G17" s="41">
        <v>1141</v>
      </c>
      <c r="H17" s="41">
        <v>1144</v>
      </c>
      <c r="I17" s="41">
        <v>1151</v>
      </c>
      <c r="J17" s="41">
        <v>1096</v>
      </c>
      <c r="K17" s="42">
        <v>1052</v>
      </c>
      <c r="L17" s="44">
        <f t="shared" si="2"/>
        <v>8607</v>
      </c>
    </row>
    <row r="18" spans="1:13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1640</v>
      </c>
      <c r="E18" s="40">
        <v>1415</v>
      </c>
      <c r="F18" s="41">
        <v>1306</v>
      </c>
      <c r="G18" s="41">
        <v>1425</v>
      </c>
      <c r="H18" s="41">
        <v>1361</v>
      </c>
      <c r="I18" s="41">
        <v>1369</v>
      </c>
      <c r="J18" s="41">
        <v>1319</v>
      </c>
      <c r="K18" s="42">
        <v>1414</v>
      </c>
      <c r="L18" s="44">
        <f t="shared" si="2"/>
        <v>11249</v>
      </c>
    </row>
    <row r="19" spans="1:13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2101</v>
      </c>
      <c r="E19" s="40">
        <v>1768</v>
      </c>
      <c r="F19" s="41">
        <v>1630</v>
      </c>
      <c r="G19" s="41">
        <v>1626</v>
      </c>
      <c r="H19" s="41">
        <v>1338</v>
      </c>
      <c r="I19" s="41">
        <v>1464</v>
      </c>
      <c r="J19" s="41">
        <v>1457</v>
      </c>
      <c r="K19" s="42">
        <v>1557</v>
      </c>
      <c r="L19" s="44">
        <f t="shared" si="2"/>
        <v>12941</v>
      </c>
    </row>
    <row r="20" spans="1:13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199</v>
      </c>
      <c r="E20" s="40">
        <v>225</v>
      </c>
      <c r="F20" s="41">
        <v>247</v>
      </c>
      <c r="G20" s="41">
        <v>219</v>
      </c>
      <c r="H20" s="41">
        <v>197</v>
      </c>
      <c r="I20" s="41">
        <v>233</v>
      </c>
      <c r="J20" s="41">
        <v>289</v>
      </c>
      <c r="K20" s="42">
        <v>245</v>
      </c>
      <c r="L20" s="44">
        <f>SUM(D20:K20)</f>
        <v>1854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93</v>
      </c>
      <c r="D21" s="61">
        <f t="shared" ref="D21:L21" si="4">SUM(D22:D23)</f>
        <v>1122</v>
      </c>
      <c r="E21" s="62">
        <f t="shared" si="4"/>
        <v>958</v>
      </c>
      <c r="F21" s="62">
        <f t="shared" si="4"/>
        <v>1049</v>
      </c>
      <c r="G21" s="62">
        <f t="shared" si="4"/>
        <v>996</v>
      </c>
      <c r="H21" s="62">
        <f t="shared" si="4"/>
        <v>891</v>
      </c>
      <c r="I21" s="62">
        <f t="shared" si="4"/>
        <v>888</v>
      </c>
      <c r="J21" s="62">
        <f t="shared" si="4"/>
        <v>944</v>
      </c>
      <c r="K21" s="63">
        <f t="shared" si="4"/>
        <v>964</v>
      </c>
      <c r="L21" s="64">
        <f t="shared" si="4"/>
        <v>7812</v>
      </c>
    </row>
    <row r="22" spans="1:13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65">
        <v>681</v>
      </c>
      <c r="E22" s="66">
        <v>625</v>
      </c>
      <c r="F22" s="67">
        <v>712</v>
      </c>
      <c r="G22" s="67">
        <v>641</v>
      </c>
      <c r="H22" s="67">
        <v>574</v>
      </c>
      <c r="I22" s="67">
        <v>552</v>
      </c>
      <c r="J22" s="67">
        <v>622</v>
      </c>
      <c r="K22" s="68">
        <v>623</v>
      </c>
      <c r="L22" s="69">
        <f t="shared" ref="L22:L27" si="5">SUM(D22:K22)</f>
        <v>5030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441</v>
      </c>
      <c r="E23" s="32">
        <v>333</v>
      </c>
      <c r="F23" s="33">
        <v>337</v>
      </c>
      <c r="G23" s="33">
        <v>355</v>
      </c>
      <c r="H23" s="33">
        <v>317</v>
      </c>
      <c r="I23" s="33">
        <v>336</v>
      </c>
      <c r="J23" s="33">
        <v>322</v>
      </c>
      <c r="K23" s="34">
        <v>341</v>
      </c>
      <c r="L23" s="60">
        <f t="shared" si="5"/>
        <v>2782</v>
      </c>
    </row>
    <row r="24" spans="1:13" ht="17.25">
      <c r="A24" s="36" t="s">
        <v>46</v>
      </c>
      <c r="B24" s="70" t="str">
        <f>[1]歩行者男時間別!B24</f>
        <v>　新川小学校（新川小学校前）</v>
      </c>
      <c r="C24" s="38" t="s">
        <v>47</v>
      </c>
      <c r="D24" s="39">
        <v>1060</v>
      </c>
      <c r="E24" s="40">
        <v>682</v>
      </c>
      <c r="F24" s="41">
        <v>640</v>
      </c>
      <c r="G24" s="41">
        <v>671</v>
      </c>
      <c r="H24" s="41">
        <v>659</v>
      </c>
      <c r="I24" s="41">
        <v>700</v>
      </c>
      <c r="J24" s="41">
        <v>683</v>
      </c>
      <c r="K24" s="42">
        <v>735</v>
      </c>
      <c r="L24" s="43">
        <f t="shared" si="5"/>
        <v>5830</v>
      </c>
    </row>
    <row r="25" spans="1:13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883</v>
      </c>
      <c r="E25" s="40">
        <v>687</v>
      </c>
      <c r="F25" s="41">
        <v>678</v>
      </c>
      <c r="G25" s="41">
        <v>606</v>
      </c>
      <c r="H25" s="41">
        <v>659</v>
      </c>
      <c r="I25" s="41">
        <v>763</v>
      </c>
      <c r="J25" s="41">
        <v>701</v>
      </c>
      <c r="K25" s="42">
        <v>651</v>
      </c>
      <c r="L25" s="44">
        <f t="shared" si="5"/>
        <v>5628</v>
      </c>
    </row>
    <row r="26" spans="1:13" ht="17.25">
      <c r="A26" s="71" t="s">
        <v>50</v>
      </c>
      <c r="B26" s="37" t="str">
        <f>[1]歩行者男時間別!B26</f>
        <v xml:space="preserve">  ときわ通り（精文館横）</v>
      </c>
      <c r="C26" s="38" t="s">
        <v>51</v>
      </c>
      <c r="D26" s="39">
        <v>1</v>
      </c>
      <c r="E26" s="40">
        <v>5</v>
      </c>
      <c r="F26" s="41">
        <v>1</v>
      </c>
      <c r="G26" s="41">
        <v>0</v>
      </c>
      <c r="H26" s="41">
        <v>0</v>
      </c>
      <c r="I26" s="41">
        <v>0</v>
      </c>
      <c r="J26" s="41">
        <v>0</v>
      </c>
      <c r="K26" s="42">
        <v>0</v>
      </c>
      <c r="L26" s="43">
        <f t="shared" si="5"/>
        <v>7</v>
      </c>
      <c r="M26" s="72"/>
    </row>
    <row r="27" spans="1:13" ht="17.25">
      <c r="A27" s="73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143</v>
      </c>
      <c r="E27" s="42">
        <v>157</v>
      </c>
      <c r="F27" s="42">
        <v>132</v>
      </c>
      <c r="G27" s="42">
        <v>110</v>
      </c>
      <c r="H27" s="42">
        <v>147</v>
      </c>
      <c r="I27" s="42">
        <v>179</v>
      </c>
      <c r="J27" s="42">
        <v>164</v>
      </c>
      <c r="K27" s="42">
        <v>148</v>
      </c>
      <c r="L27" s="43">
        <f t="shared" si="5"/>
        <v>1180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95</v>
      </c>
      <c r="D28" s="75">
        <f t="shared" ref="D28:K28" si="6">SUM(D29:D30)</f>
        <v>1201</v>
      </c>
      <c r="E28" s="76">
        <f t="shared" si="6"/>
        <v>1070</v>
      </c>
      <c r="F28" s="76">
        <f t="shared" si="6"/>
        <v>1036</v>
      </c>
      <c r="G28" s="76">
        <f t="shared" si="6"/>
        <v>918</v>
      </c>
      <c r="H28" s="76">
        <f t="shared" si="6"/>
        <v>903</v>
      </c>
      <c r="I28" s="76">
        <f t="shared" si="6"/>
        <v>914</v>
      </c>
      <c r="J28" s="76">
        <f t="shared" si="6"/>
        <v>948</v>
      </c>
      <c r="K28" s="77">
        <f t="shared" si="6"/>
        <v>1058</v>
      </c>
      <c r="L28" s="51">
        <f t="shared" ref="L28" si="7">SUM(L29:L30)</f>
        <v>8048</v>
      </c>
    </row>
    <row r="29" spans="1:13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26">
        <v>527</v>
      </c>
      <c r="E29" s="27">
        <v>483</v>
      </c>
      <c r="F29" s="28">
        <v>439</v>
      </c>
      <c r="G29" s="28">
        <v>379</v>
      </c>
      <c r="H29" s="28">
        <v>439</v>
      </c>
      <c r="I29" s="28">
        <v>428</v>
      </c>
      <c r="J29" s="28">
        <v>472</v>
      </c>
      <c r="K29" s="29">
        <v>515</v>
      </c>
      <c r="L29" s="35">
        <f t="shared" ref="L29:L33" si="8">SUM(D29:K29)</f>
        <v>3682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674</v>
      </c>
      <c r="E30" s="57">
        <v>587</v>
      </c>
      <c r="F30" s="58">
        <v>597</v>
      </c>
      <c r="G30" s="58">
        <v>539</v>
      </c>
      <c r="H30" s="58">
        <v>464</v>
      </c>
      <c r="I30" s="58">
        <v>486</v>
      </c>
      <c r="J30" s="58">
        <v>476</v>
      </c>
      <c r="K30" s="59">
        <v>543</v>
      </c>
      <c r="L30" s="60">
        <f t="shared" si="8"/>
        <v>4366</v>
      </c>
    </row>
    <row r="31" spans="1:13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506</v>
      </c>
      <c r="E31" s="74">
        <v>416</v>
      </c>
      <c r="F31" s="13">
        <v>490</v>
      </c>
      <c r="G31" s="13">
        <v>494</v>
      </c>
      <c r="H31" s="13">
        <v>375</v>
      </c>
      <c r="I31" s="13">
        <v>390</v>
      </c>
      <c r="J31" s="13">
        <v>415</v>
      </c>
      <c r="K31" s="14">
        <v>405</v>
      </c>
      <c r="L31" s="60">
        <f t="shared" si="8"/>
        <v>3491</v>
      </c>
    </row>
    <row r="32" spans="1:13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1077</v>
      </c>
      <c r="E32" s="40">
        <v>881</v>
      </c>
      <c r="F32" s="41">
        <v>957</v>
      </c>
      <c r="G32" s="41">
        <v>1029</v>
      </c>
      <c r="H32" s="41">
        <v>1014</v>
      </c>
      <c r="I32" s="41">
        <v>984</v>
      </c>
      <c r="J32" s="41">
        <v>1057</v>
      </c>
      <c r="K32" s="42">
        <v>1123</v>
      </c>
      <c r="L32" s="44">
        <f t="shared" si="8"/>
        <v>8122</v>
      </c>
    </row>
    <row r="33" spans="1:12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100">
        <v>5</v>
      </c>
      <c r="E33" s="101">
        <v>4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3">
        <v>0</v>
      </c>
      <c r="L33" s="44">
        <f t="shared" si="8"/>
        <v>9</v>
      </c>
    </row>
    <row r="34" spans="1:12" ht="17.25">
      <c r="A34" s="36" t="s">
        <v>65</v>
      </c>
      <c r="B34" s="37" t="str">
        <f>[1]歩行者男時間別!B34</f>
        <v>魚　 町（神明公園前）</v>
      </c>
      <c r="C34" s="38" t="s">
        <v>66</v>
      </c>
      <c r="D34" s="48">
        <f t="shared" ref="D34:L34" si="9">SUM(D35:D36)</f>
        <v>1331</v>
      </c>
      <c r="E34" s="76">
        <f t="shared" si="9"/>
        <v>1478</v>
      </c>
      <c r="F34" s="76">
        <f t="shared" si="9"/>
        <v>1592</v>
      </c>
      <c r="G34" s="76">
        <f t="shared" si="9"/>
        <v>1525</v>
      </c>
      <c r="H34" s="76">
        <f t="shared" si="9"/>
        <v>1523</v>
      </c>
      <c r="I34" s="76">
        <f t="shared" si="9"/>
        <v>1608</v>
      </c>
      <c r="J34" s="76">
        <f t="shared" si="9"/>
        <v>1653</v>
      </c>
      <c r="K34" s="77">
        <f t="shared" si="9"/>
        <v>1512</v>
      </c>
      <c r="L34" s="22">
        <f t="shared" si="9"/>
        <v>12222</v>
      </c>
    </row>
    <row r="35" spans="1:12" ht="17.25">
      <c r="A35" s="52" t="s">
        <v>98</v>
      </c>
      <c r="B35" s="17" t="str">
        <f>[1]歩行者男時間別!B35</f>
        <v xml:space="preserve">  魚　 町（神明公園前）</v>
      </c>
      <c r="C35" s="38" t="s">
        <v>96</v>
      </c>
      <c r="D35" s="26">
        <v>674</v>
      </c>
      <c r="E35" s="27">
        <v>787</v>
      </c>
      <c r="F35" s="28">
        <v>801</v>
      </c>
      <c r="G35" s="28">
        <v>816</v>
      </c>
      <c r="H35" s="28">
        <v>764</v>
      </c>
      <c r="I35" s="28">
        <v>780</v>
      </c>
      <c r="J35" s="28">
        <v>830</v>
      </c>
      <c r="K35" s="29">
        <v>667</v>
      </c>
      <c r="L35" s="30">
        <f t="shared" ref="L35:L36" si="10">SUM(D35:K35)</f>
        <v>6119</v>
      </c>
    </row>
    <row r="36" spans="1:12" ht="17.25">
      <c r="A36" s="111" t="s">
        <v>99</v>
      </c>
      <c r="B36" s="17" t="str">
        <f>[1]歩行者男時間別!B36</f>
        <v xml:space="preserve">  魚　 町（神明公園前）</v>
      </c>
      <c r="C36" s="38" t="s">
        <v>97</v>
      </c>
      <c r="D36" s="12">
        <v>657</v>
      </c>
      <c r="E36" s="74">
        <v>691</v>
      </c>
      <c r="F36" s="13">
        <v>791</v>
      </c>
      <c r="G36" s="13">
        <v>709</v>
      </c>
      <c r="H36" s="13">
        <v>759</v>
      </c>
      <c r="I36" s="13">
        <v>828</v>
      </c>
      <c r="J36" s="13">
        <v>823</v>
      </c>
      <c r="K36" s="14">
        <v>845</v>
      </c>
      <c r="L36" s="44">
        <f t="shared" si="10"/>
        <v>6103</v>
      </c>
    </row>
    <row r="37" spans="1:12" ht="18" customHeight="1">
      <c r="A37" s="16" t="s">
        <v>67</v>
      </c>
      <c r="B37" s="17" t="str">
        <f>[1]歩行者男時間別!B37</f>
        <v xml:space="preserve">八   町 </v>
      </c>
      <c r="C37" s="18" t="s">
        <v>68</v>
      </c>
      <c r="D37" s="48">
        <f t="shared" ref="D37:L37" si="11">SUM(D38:D39)</f>
        <v>2087</v>
      </c>
      <c r="E37" s="76">
        <f t="shared" si="11"/>
        <v>2001</v>
      </c>
      <c r="F37" s="76">
        <f t="shared" si="11"/>
        <v>1675</v>
      </c>
      <c r="G37" s="76">
        <f t="shared" si="11"/>
        <v>1911</v>
      </c>
      <c r="H37" s="76">
        <f t="shared" si="11"/>
        <v>1831</v>
      </c>
      <c r="I37" s="76">
        <f t="shared" si="11"/>
        <v>1776</v>
      </c>
      <c r="J37" s="76">
        <f t="shared" si="11"/>
        <v>1946</v>
      </c>
      <c r="K37" s="77">
        <f t="shared" si="11"/>
        <v>2088</v>
      </c>
      <c r="L37" s="22">
        <f t="shared" si="11"/>
        <v>15315</v>
      </c>
    </row>
    <row r="38" spans="1:12" ht="17.25">
      <c r="A38" s="23" t="s">
        <v>69</v>
      </c>
      <c r="B38" s="24" t="str">
        <f>[1]歩行者男時間別!B38</f>
        <v xml:space="preserve">  八 　町 （タキカワ整形外科クリニック前）</v>
      </c>
      <c r="C38" s="25" t="s">
        <v>70</v>
      </c>
      <c r="D38" s="26">
        <v>1185</v>
      </c>
      <c r="E38" s="27">
        <v>1125</v>
      </c>
      <c r="F38" s="28">
        <v>836</v>
      </c>
      <c r="G38" s="28">
        <v>1016</v>
      </c>
      <c r="H38" s="28">
        <v>1013</v>
      </c>
      <c r="I38" s="28">
        <v>877</v>
      </c>
      <c r="J38" s="28">
        <v>1105</v>
      </c>
      <c r="K38" s="29">
        <v>1165</v>
      </c>
      <c r="L38" s="30">
        <f t="shared" si="2"/>
        <v>8322</v>
      </c>
    </row>
    <row r="39" spans="1:12" ht="17.25">
      <c r="A39" s="9" t="s">
        <v>71</v>
      </c>
      <c r="B39" s="10" t="str">
        <f>[1]歩行者男時間別!B39</f>
        <v xml:space="preserve">  八 　町 （豊橋信用金庫　東支店前） </v>
      </c>
      <c r="C39" s="11" t="s">
        <v>72</v>
      </c>
      <c r="D39" s="12">
        <v>902</v>
      </c>
      <c r="E39" s="74">
        <v>876</v>
      </c>
      <c r="F39" s="13">
        <v>839</v>
      </c>
      <c r="G39" s="13">
        <v>895</v>
      </c>
      <c r="H39" s="13">
        <v>818</v>
      </c>
      <c r="I39" s="13">
        <v>899</v>
      </c>
      <c r="J39" s="13">
        <v>841</v>
      </c>
      <c r="K39" s="14">
        <v>923</v>
      </c>
      <c r="L39" s="44">
        <f t="shared" si="2"/>
        <v>6993</v>
      </c>
    </row>
    <row r="40" spans="1:12" ht="17.25">
      <c r="A40" s="36" t="s">
        <v>73</v>
      </c>
      <c r="B40" s="37" t="str">
        <f>[1]歩行者男時間別!B40</f>
        <v xml:space="preserve">  岩 田 町（岩田運動公園前）</v>
      </c>
      <c r="C40" s="38" t="s">
        <v>74</v>
      </c>
      <c r="D40" s="39">
        <v>1098</v>
      </c>
      <c r="E40" s="40">
        <v>736</v>
      </c>
      <c r="F40" s="41">
        <v>936</v>
      </c>
      <c r="G40" s="41">
        <v>913</v>
      </c>
      <c r="H40" s="41">
        <v>1020</v>
      </c>
      <c r="I40" s="41">
        <v>929</v>
      </c>
      <c r="J40" s="41">
        <v>1101</v>
      </c>
      <c r="K40" s="41">
        <v>1022</v>
      </c>
      <c r="L40" s="44">
        <f t="shared" si="2"/>
        <v>7755</v>
      </c>
    </row>
    <row r="41" spans="1:12" ht="17.25">
      <c r="A41" s="36" t="s">
        <v>75</v>
      </c>
      <c r="B41" s="37" t="str">
        <f>[1]歩行者男時間別!B41</f>
        <v xml:space="preserve">  豊橋商業高校前</v>
      </c>
      <c r="C41" s="38" t="s">
        <v>76</v>
      </c>
      <c r="D41" s="39">
        <v>1178</v>
      </c>
      <c r="E41" s="40">
        <v>1004</v>
      </c>
      <c r="F41" s="41">
        <v>1053</v>
      </c>
      <c r="G41" s="41">
        <v>1130</v>
      </c>
      <c r="H41" s="41">
        <v>1136</v>
      </c>
      <c r="I41" s="41">
        <v>1038</v>
      </c>
      <c r="J41" s="41">
        <v>1023</v>
      </c>
      <c r="K41" s="42">
        <v>1208</v>
      </c>
      <c r="L41" s="44">
        <f t="shared" si="2"/>
        <v>8770</v>
      </c>
    </row>
    <row r="42" spans="1:12" ht="17.25">
      <c r="A42" s="36" t="s">
        <v>77</v>
      </c>
      <c r="B42" s="37" t="str">
        <f>[1]歩行者男時間別!B42</f>
        <v xml:space="preserve">  小 畷 町（お福餅前）</v>
      </c>
      <c r="C42" s="38" t="s">
        <v>78</v>
      </c>
      <c r="D42" s="39">
        <v>684</v>
      </c>
      <c r="E42" s="40">
        <v>642</v>
      </c>
      <c r="F42" s="41">
        <v>659</v>
      </c>
      <c r="G42" s="41">
        <v>688</v>
      </c>
      <c r="H42" s="41">
        <v>634</v>
      </c>
      <c r="I42" s="41">
        <v>656</v>
      </c>
      <c r="J42" s="41">
        <v>714</v>
      </c>
      <c r="K42" s="42">
        <v>680</v>
      </c>
      <c r="L42" s="44">
        <f t="shared" si="2"/>
        <v>5357</v>
      </c>
    </row>
    <row r="43" spans="1:12" ht="17.25">
      <c r="A43" s="36" t="s">
        <v>79</v>
      </c>
      <c r="B43" s="37" t="str">
        <f>[1]歩行者男時間別!B43</f>
        <v xml:space="preserve">  大 山 塚（花田跨線橋）</v>
      </c>
      <c r="C43" s="38" t="s">
        <v>80</v>
      </c>
      <c r="D43" s="39">
        <v>1613</v>
      </c>
      <c r="E43" s="40">
        <v>1323</v>
      </c>
      <c r="F43" s="41">
        <v>1304</v>
      </c>
      <c r="G43" s="41">
        <v>1263</v>
      </c>
      <c r="H43" s="41">
        <v>1199</v>
      </c>
      <c r="I43" s="41">
        <v>1245</v>
      </c>
      <c r="J43" s="41">
        <v>1242</v>
      </c>
      <c r="K43" s="42">
        <v>1354</v>
      </c>
      <c r="L43" s="44">
        <f t="shared" si="2"/>
        <v>10543</v>
      </c>
    </row>
    <row r="44" spans="1:12" ht="17.25">
      <c r="A44" s="36" t="s">
        <v>81</v>
      </c>
      <c r="B44" s="37" t="str">
        <f>[1]歩行者男時間別!B44</f>
        <v xml:space="preserve">  城 海 津（跨線橋）</v>
      </c>
      <c r="C44" s="38" t="s">
        <v>82</v>
      </c>
      <c r="D44" s="39">
        <v>859</v>
      </c>
      <c r="E44" s="40">
        <v>715</v>
      </c>
      <c r="F44" s="41">
        <v>743</v>
      </c>
      <c r="G44" s="41">
        <v>774</v>
      </c>
      <c r="H44" s="41">
        <v>746</v>
      </c>
      <c r="I44" s="41">
        <v>700</v>
      </c>
      <c r="J44" s="41">
        <v>707</v>
      </c>
      <c r="K44" s="42">
        <v>772</v>
      </c>
      <c r="L44" s="44">
        <f t="shared" si="2"/>
        <v>6016</v>
      </c>
    </row>
    <row r="45" spans="1:12" ht="17.25">
      <c r="A45" s="36" t="s">
        <v>83</v>
      </c>
      <c r="B45" s="37" t="str">
        <f>[1]歩行者男時間別!B45</f>
        <v xml:space="preserve">  下 地 町（ヤマサちくわ前）</v>
      </c>
      <c r="C45" s="38" t="s">
        <v>84</v>
      </c>
      <c r="D45" s="39">
        <v>728</v>
      </c>
      <c r="E45" s="40">
        <v>665</v>
      </c>
      <c r="F45" s="41">
        <v>535</v>
      </c>
      <c r="G45" s="41">
        <v>564</v>
      </c>
      <c r="H45" s="41">
        <v>1522</v>
      </c>
      <c r="I45" s="41">
        <v>1527</v>
      </c>
      <c r="J45" s="41">
        <v>1435</v>
      </c>
      <c r="K45" s="42">
        <v>1849</v>
      </c>
      <c r="L45" s="44">
        <f t="shared" si="2"/>
        <v>8825</v>
      </c>
    </row>
    <row r="46" spans="1:12" ht="17.25">
      <c r="A46" s="78" t="s">
        <v>85</v>
      </c>
      <c r="B46" s="79" t="str">
        <f>[1]歩行者男時間別!B46</f>
        <v xml:space="preserve">  白 河 町（サーラ前）</v>
      </c>
      <c r="C46" s="80" t="s">
        <v>86</v>
      </c>
      <c r="D46" s="81">
        <v>1113</v>
      </c>
      <c r="E46" s="82">
        <v>1069</v>
      </c>
      <c r="F46" s="83">
        <v>1125</v>
      </c>
      <c r="G46" s="83">
        <v>939</v>
      </c>
      <c r="H46" s="83">
        <v>923</v>
      </c>
      <c r="I46" s="83">
        <v>1003</v>
      </c>
      <c r="J46" s="83">
        <v>984</v>
      </c>
      <c r="K46" s="84">
        <v>1045</v>
      </c>
      <c r="L46" s="44">
        <f t="shared" si="2"/>
        <v>8201</v>
      </c>
    </row>
    <row r="47" spans="1:12" ht="17.25">
      <c r="A47" s="36" t="s">
        <v>87</v>
      </c>
      <c r="B47" s="37" t="str">
        <f>[1]歩行者男時間別!B47</f>
        <v xml:space="preserve">  豊橋環状線（豊橋信用金庫　西支店前）</v>
      </c>
      <c r="C47" s="38" t="s">
        <v>88</v>
      </c>
      <c r="D47" s="81">
        <v>1016</v>
      </c>
      <c r="E47" s="82">
        <v>1005</v>
      </c>
      <c r="F47" s="83">
        <v>801</v>
      </c>
      <c r="G47" s="83">
        <v>1996</v>
      </c>
      <c r="H47" s="83">
        <v>902</v>
      </c>
      <c r="I47" s="83">
        <v>972</v>
      </c>
      <c r="J47" s="83">
        <v>1109</v>
      </c>
      <c r="K47" s="84">
        <v>995</v>
      </c>
      <c r="L47" s="44">
        <f t="shared" si="2"/>
        <v>8796</v>
      </c>
    </row>
    <row r="48" spans="1:12" ht="18" thickBot="1">
      <c r="A48" s="85">
        <v>37</v>
      </c>
      <c r="B48" s="86" t="str">
        <f>[1]歩行者男時間別!B48</f>
        <v>　広小路通り３丁目（はんこやカワイ前）</v>
      </c>
      <c r="C48" s="87" t="s">
        <v>53</v>
      </c>
      <c r="D48" s="88">
        <v>217</v>
      </c>
      <c r="E48" s="89">
        <v>260</v>
      </c>
      <c r="F48" s="89">
        <v>281</v>
      </c>
      <c r="G48" s="89">
        <v>252</v>
      </c>
      <c r="H48" s="89">
        <v>228</v>
      </c>
      <c r="I48" s="89">
        <v>254</v>
      </c>
      <c r="J48" s="89">
        <v>301</v>
      </c>
      <c r="K48" s="90">
        <v>270</v>
      </c>
      <c r="L48" s="91">
        <f t="shared" si="2"/>
        <v>2063</v>
      </c>
    </row>
    <row r="49" spans="1:12" ht="26.25" customHeight="1" thickBot="1">
      <c r="A49" s="92"/>
      <c r="B49" s="93"/>
      <c r="C49" s="94" t="s">
        <v>89</v>
      </c>
      <c r="D49" s="95">
        <f>SUM(D5,D7:D11,D13:D20,D22:D27,D29:D33,D35:D36,D38:D48)</f>
        <v>34867</v>
      </c>
      <c r="E49" s="96">
        <f t="shared" ref="E49:L49" si="12">SUM(E5,E7:E11,E13:E20,E22:E27,E29:E33,E35:E36,E38:E48)</f>
        <v>30836</v>
      </c>
      <c r="F49" s="96">
        <f t="shared" si="12"/>
        <v>30066</v>
      </c>
      <c r="G49" s="96">
        <f t="shared" si="12"/>
        <v>31843</v>
      </c>
      <c r="H49" s="96">
        <f t="shared" si="12"/>
        <v>30432</v>
      </c>
      <c r="I49" s="96">
        <f t="shared" si="12"/>
        <v>30864</v>
      </c>
      <c r="J49" s="96">
        <f t="shared" si="12"/>
        <v>31661</v>
      </c>
      <c r="K49" s="97">
        <f t="shared" si="12"/>
        <v>33375</v>
      </c>
      <c r="L49" s="98">
        <f t="shared" si="12"/>
        <v>253944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乗用車時間別</vt:lpstr>
      <vt:lpstr>乗用車時間別!Print_Area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2013-01-10T04:54:53Z</cp:lastPrinted>
  <dcterms:created xsi:type="dcterms:W3CDTF">2011-01-21T05:58:42Z</dcterms:created>
  <dcterms:modified xsi:type="dcterms:W3CDTF">2013-10-23T03:05:38Z</dcterms:modified>
</cp:coreProperties>
</file>